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ces and 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0&quot;%&quot;"/>
    <numFmt numFmtId="166" formatCode="0.00&quot;x&quot;"/>
  </numFmts>
  <fonts count="7">
    <font>
      <name val="Calibri"/>
      <family val="2"/>
      <color theme="1"/>
      <sz val="11"/>
      <scheme val="minor"/>
    </font>
    <font>
      <b val="1"/>
      <color rgb="000B2F23"/>
      <sz val="15"/>
    </font>
    <font>
      <color rgb="00636C65"/>
      <sz val="10"/>
    </font>
    <font>
      <b val="1"/>
      <color rgb="00FFFFFF"/>
      <sz val="10"/>
    </font>
    <font/>
    <font>
      <b val="1"/>
    </font>
    <font>
      <i val="1"/>
      <color rgb="00636C65"/>
      <sz val="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B2F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164" fontId="0" fillId="2" borderId="0" pivotButton="0" quotePrefix="0" xfId="0"/>
    <xf numFmtId="165" fontId="0" fillId="2" borderId="0" pivotButton="0" quotePrefix="0" xfId="0"/>
    <xf numFmtId="1" fontId="0" fillId="2" borderId="0" pivotButton="0" quotePrefix="0" xfId="0"/>
    <xf numFmtId="166" fontId="0" fillId="2" borderId="0" pivotButton="0" quotePrefix="0" xfId="0"/>
    <xf numFmtId="164" fontId="0" fillId="0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166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</cols>
  <sheetData>
    <row r="1">
      <c r="A1" s="1" t="inlineStr">
        <is>
          <t>Cash-out refinance: sources and uses</t>
        </is>
      </c>
    </row>
    <row r="2" ht="30" customHeight="1">
      <c r="A2" s="2" t="inlineStr">
        <is>
          <t>The new loan is the lower of the LTV and DSCR limits. Uses come off the top; what is left is your cash out.</t>
        </is>
      </c>
    </row>
    <row r="4">
      <c r="A4" t="inlineStr">
        <is>
          <t>Appraised value</t>
        </is>
      </c>
      <c r="B4" s="3" t="n">
        <v>8000000</v>
      </c>
    </row>
    <row r="5">
      <c r="A5" t="inlineStr">
        <is>
          <t>Net operating income</t>
        </is>
      </c>
      <c r="B5" s="3" t="n">
        <v>560000</v>
      </c>
    </row>
    <row r="6">
      <c r="A6" t="inlineStr">
        <is>
          <t>Rate (%)</t>
        </is>
      </c>
      <c r="B6" s="4" t="n">
        <v>6.25</v>
      </c>
    </row>
    <row r="7">
      <c r="A7" t="inlineStr">
        <is>
          <t>Amortization (years)</t>
        </is>
      </c>
      <c r="B7" s="5" t="n">
        <v>30</v>
      </c>
    </row>
    <row r="8">
      <c r="A8" t="inlineStr">
        <is>
          <t>Max LTV for cash-out (%)</t>
        </is>
      </c>
      <c r="B8" s="4" t="n">
        <v>75</v>
      </c>
    </row>
    <row r="9">
      <c r="A9" t="inlineStr">
        <is>
          <t>Min DSCR (x)</t>
        </is>
      </c>
      <c r="B9" s="6" t="n">
        <v>1.25</v>
      </c>
    </row>
    <row r="10">
      <c r="A10" t="inlineStr">
        <is>
          <t>Current loan payoff</t>
        </is>
      </c>
      <c r="B10" s="3" t="n">
        <v>4000000</v>
      </c>
    </row>
    <row r="11">
      <c r="A11" t="inlineStr">
        <is>
          <t>Prepayment cost</t>
        </is>
      </c>
      <c r="B11" s="3" t="n">
        <v>0</v>
      </c>
    </row>
    <row r="12">
      <c r="A12" t="inlineStr">
        <is>
          <t>Closing costs (% of new loan)</t>
        </is>
      </c>
      <c r="B12" s="4" t="n">
        <v>1.5</v>
      </c>
    </row>
    <row r="13">
      <c r="A13" t="inlineStr">
        <is>
          <t>Reserves and escrows at closing</t>
        </is>
      </c>
      <c r="B13" s="3" t="n">
        <v>40000</v>
      </c>
    </row>
    <row r="15">
      <c r="A15" t="inlineStr">
        <is>
          <t>Max loan by LTV</t>
        </is>
      </c>
      <c r="B15" s="7">
        <f>B4*B8/100</f>
        <v/>
      </c>
    </row>
    <row r="16">
      <c r="A16" t="inlineStr">
        <is>
          <t>Max loan by DSCR</t>
        </is>
      </c>
      <c r="B16" s="7">
        <f>B5/(B9*(-PMT(B6/1200,B7*12,1)*12))</f>
        <v/>
      </c>
    </row>
    <row r="18" ht="30" customHeight="1">
      <c r="A18" s="8" t="inlineStr">
        <is>
          <t>Sources</t>
        </is>
      </c>
      <c r="B18" s="9" t="inlineStr">
        <is>
          <t>Amount</t>
        </is>
      </c>
    </row>
    <row r="19">
      <c r="A19" t="inlineStr">
        <is>
          <t>New loan (lower of the two)</t>
        </is>
      </c>
      <c r="B19" s="7">
        <f>MIN(B15,B16)</f>
        <v/>
      </c>
    </row>
    <row r="21" ht="30" customHeight="1">
      <c r="A21" s="8" t="inlineStr">
        <is>
          <t>Uses</t>
        </is>
      </c>
      <c r="B21" s="9" t="inlineStr">
        <is>
          <t>Amount</t>
        </is>
      </c>
    </row>
    <row r="22">
      <c r="A22" s="10" t="inlineStr">
        <is>
          <t>Pay off the current loan</t>
        </is>
      </c>
      <c r="B22" s="7">
        <f>B10</f>
        <v/>
      </c>
    </row>
    <row r="23">
      <c r="A23" s="10" t="inlineStr">
        <is>
          <t>Prepayment cost</t>
        </is>
      </c>
      <c r="B23" s="7">
        <f>B11</f>
        <v/>
      </c>
    </row>
    <row r="24">
      <c r="A24" s="10" t="inlineStr">
        <is>
          <t>Closing costs</t>
        </is>
      </c>
      <c r="B24" s="7">
        <f>B19*B12/100</f>
        <v/>
      </c>
    </row>
    <row r="25">
      <c r="A25" s="10" t="inlineStr">
        <is>
          <t>Reserves and escrows</t>
        </is>
      </c>
      <c r="B25" s="7">
        <f>B13</f>
        <v/>
      </c>
    </row>
    <row r="26">
      <c r="A26" s="11" t="inlineStr">
        <is>
          <t>Cash to you</t>
        </is>
      </c>
      <c r="B26" s="7">
        <f>B19-SUM(B22:B25)</f>
        <v/>
      </c>
    </row>
    <row r="28">
      <c r="A28" t="inlineStr">
        <is>
          <t>DSCR at the new loan</t>
        </is>
      </c>
      <c r="B28" s="12">
        <f>B5/(B19*(-PMT(B6/1200,B7*12,1)*12))</f>
        <v/>
      </c>
    </row>
    <row r="30">
      <c r="A30" s="13" t="inlineStr">
        <is>
          <t>apartment.loans · Janover Capital LLC · Estimates only, not a loan quote. Replace every shaded cell with your own numbers.</t>
        </is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2026-10-29T20:23:37Z</dcterms:created>
  <dcterms:modified xmlns:dcterms="http://purl.org/dc/terms/" xmlns:xsi="http://www.w3.org/2001/XMLSchema-instance" xsi:type="dcterms:W3CDTF">2026-10-29T20:23:37Z</dcterms:modified>
</cp:coreProperties>
</file>