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urity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5">
    <font>
      <name val="Calibri"/>
      <family val="2"/>
      <color theme="1"/>
      <sz val="11"/>
      <scheme val="minor"/>
    </font>
    <font>
      <b val="1"/>
      <color rgb="000B2F23"/>
      <sz val="15"/>
    </font>
    <font>
      <color rgb="00636C65"/>
      <sz val="10"/>
    </font>
    <font>
      <b val="1"/>
      <color rgb="00FFFFFF"/>
      <sz val="10"/>
    </font>
    <font>
      <i val="1"/>
      <color rgb="00636C65"/>
      <sz val="9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0B2F23"/>
      </patternFill>
    </fill>
  </fills>
  <borders count="2">
    <border>
      <left/>
      <right/>
      <top/>
      <bottom/>
      <diagonal/>
    </border>
    <border>
      <bottom style="thin">
        <color rgb="00D9DED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165" fontId="0" fillId="2" borderId="0" pivotButton="0" quotePrefix="0" xfId="0"/>
    <xf numFmtId="1" fontId="0" fillId="2" borderId="0" pivotButton="0" quotePrefix="0" xfId="0"/>
    <xf numFmtId="165" fontId="0" fillId="0" borderId="0" pivotButton="0" quotePrefix="0" xfId="0"/>
    <xf numFmtId="0" fontId="3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0" fillId="0" borderId="1" applyAlignment="1" pivotButton="0" quotePrefix="0" xfId="0">
      <alignment wrapText="1"/>
    </xf>
    <xf numFmtId="165" fontId="0" fillId="0" borderId="1" pivotButton="0" quotePrefix="0" xfId="0"/>
    <xf numFmtId="1" fontId="0" fillId="0" borderId="1" pivotButton="0" quotePrefix="0" xfId="0"/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64" customWidth="1" min="1" max="1"/>
    <col width="16" customWidth="1" min="2" max="2"/>
    <col width="16" customWidth="1" min="3" max="3"/>
    <col width="12" customWidth="1" min="4" max="4"/>
  </cols>
  <sheetData>
    <row r="1">
      <c r="A1" s="1" t="inlineStr">
        <is>
          <t>Loan maturity planner</t>
        </is>
      </c>
    </row>
    <row r="2" ht="30" customHeight="1">
      <c r="A2" s="2" t="inlineStr">
        <is>
          <t>Dates work back from your maturity date. The lead times are planning assumptions: replace them with your lender's estimates.</t>
        </is>
      </c>
    </row>
    <row r="4">
      <c r="A4" t="inlineStr">
        <is>
          <t>Current loan matures on</t>
        </is>
      </c>
      <c r="B4" s="3" t="n">
        <v>46568</v>
      </c>
    </row>
    <row r="5">
      <c r="A5" t="inlineStr">
        <is>
          <t>Application to closing (days)</t>
        </is>
      </c>
      <c r="B5" s="4" t="n">
        <v>75</v>
      </c>
    </row>
    <row r="6">
      <c r="A6" t="inlineStr">
        <is>
          <t>Cushion before maturity (days)</t>
        </is>
      </c>
      <c r="B6" s="4" t="n">
        <v>30</v>
      </c>
    </row>
    <row r="7">
      <c r="A7" t="inlineStr">
        <is>
          <t>Target closing date</t>
        </is>
      </c>
      <c r="B7" s="5">
        <f>B4-B6</f>
        <v/>
      </c>
    </row>
    <row r="8">
      <c r="A8" t="inlineStr">
        <is>
          <t>Application date</t>
        </is>
      </c>
      <c r="B8" s="5">
        <f>B7-B5</f>
        <v/>
      </c>
    </row>
    <row r="10" ht="30" customHeight="1">
      <c r="A10" s="6" t="inlineStr">
        <is>
          <t>Step</t>
        </is>
      </c>
      <c r="B10" s="7" t="inlineStr">
        <is>
          <t>Target date</t>
        </is>
      </c>
      <c r="C10" s="7" t="inlineStr">
        <is>
          <t>Days from today</t>
        </is>
      </c>
      <c r="D10" s="7" t="inlineStr">
        <is>
          <t>Status</t>
        </is>
      </c>
    </row>
    <row r="11">
      <c r="A11" s="8" t="inlineStr">
        <is>
          <t>Get payoff, prepayment and extension terms from your servicer in writing</t>
        </is>
      </c>
      <c r="B11" s="9">
        <f>B8-75</f>
        <v/>
      </c>
      <c r="C11" s="10">
        <f>B11-TODAY()</f>
        <v/>
      </c>
      <c r="D11" s="11">
        <f>IF(B11&lt;TODAY(),"Past due","")</f>
        <v/>
      </c>
    </row>
    <row r="12">
      <c r="A12" s="8" t="inlineStr">
        <is>
          <t>Assemble T-12, current rent roll, capex history, entity documents</t>
        </is>
      </c>
      <c r="B12" s="9">
        <f>B8-60</f>
        <v/>
      </c>
      <c r="C12" s="10">
        <f>B12-TODAY()</f>
        <v/>
      </c>
      <c r="D12" s="11">
        <f>IF(B12&lt;TODAY(),"Past due","")</f>
        <v/>
      </c>
    </row>
    <row r="13">
      <c r="A13" s="8" t="inlineStr">
        <is>
          <t>Send the package to lenders; collect term sheets</t>
        </is>
      </c>
      <c r="B13" s="9">
        <f>B8-30</f>
        <v/>
      </c>
      <c r="C13" s="10">
        <f>B13-TODAY()</f>
        <v/>
      </c>
      <c r="D13" s="11">
        <f>IF(B13&lt;TODAY(),"Past due","")</f>
        <v/>
      </c>
    </row>
    <row r="14">
      <c r="A14" s="8" t="inlineStr">
        <is>
          <t>Sign the application; lender orders appraisal and third-party reports</t>
        </is>
      </c>
      <c r="B14" s="9">
        <f>B8</f>
        <v/>
      </c>
      <c r="C14" s="10">
        <f>B14-TODAY()</f>
        <v/>
      </c>
      <c r="D14" s="11">
        <f>IF(B14&lt;TODAY(),"Past due","")</f>
        <v/>
      </c>
    </row>
    <row r="15">
      <c r="A15" s="8" t="inlineStr">
        <is>
          <t>Reports back; underwriting and loan committee</t>
        </is>
      </c>
      <c r="B15" s="9">
        <f>B7-ROUND(B5/3,0)</f>
        <v/>
      </c>
      <c r="C15" s="10">
        <f>B15-TODAY()</f>
        <v/>
      </c>
      <c r="D15" s="11">
        <f>IF(B15&lt;TODAY(),"Past due","")</f>
        <v/>
      </c>
    </row>
    <row r="16">
      <c r="A16" s="8" t="inlineStr">
        <is>
          <t>Lock the rate (timing depends on the lender's process)</t>
        </is>
      </c>
      <c r="B16" s="9">
        <f>B7-21</f>
        <v/>
      </c>
      <c r="C16" s="10">
        <f>B16-TODAY()</f>
        <v/>
      </c>
      <c r="D16" s="11">
        <f>IF(B16&lt;TODAY(),"Past due","")</f>
        <v/>
      </c>
    </row>
    <row r="17">
      <c r="A17" s="8" t="inlineStr">
        <is>
          <t>Close and fund</t>
        </is>
      </c>
      <c r="B17" s="9">
        <f>B7</f>
        <v/>
      </c>
      <c r="C17" s="10">
        <f>B17-TODAY()</f>
        <v/>
      </c>
      <c r="D17" s="11">
        <f>IF(B17&lt;TODAY(),"Past due","")</f>
        <v/>
      </c>
    </row>
    <row r="18">
      <c r="A18" s="8" t="inlineStr">
        <is>
          <t>Current loan matures</t>
        </is>
      </c>
      <c r="B18" s="9">
        <f>B4</f>
        <v/>
      </c>
      <c r="C18" s="10">
        <f>B18-TODAY()</f>
        <v/>
      </c>
      <c r="D18" s="11">
        <f>IF(B18&lt;TODAY(),"Past due","")</f>
        <v/>
      </c>
    </row>
    <row r="21">
      <c r="A21" s="12" t="inlineStr">
        <is>
          <t>apartment.loans · Janover Capital LLC · Estimates only, not a loan quote. Replace every shaded cell with your own numbers.</t>
        </is>
      </c>
    </row>
  </sheetData>
  <mergeCells count="1"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2026-10-29T20:23:37Z</dcterms:created>
  <dcterms:modified xmlns:dcterms="http://purl.org/dc/terms/" xmlns:xsi="http://www.w3.org/2001/XMLSchema-instance" xsi:type="dcterms:W3CDTF">2026-10-29T20:23:37Z</dcterms:modified>
</cp:coreProperties>
</file>